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<sst xmlns="http://schemas.openxmlformats.org/spreadsheetml/2006/main" count="158" uniqueCount="89">
  <si>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</si>
  <si>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</si>
  <si>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</si>
  <si>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</si>
  <si>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</si>
  <si>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</si>
  <si>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</si>
  <si>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</si>
  <si>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</si>
  <si>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</si>
  <si>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</si>
  <si>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</si>
  <si>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</si>
  <si>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</si>
  <si>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</si>
  <si>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</si>
  <si>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</si>
  <si>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</si>
  <si>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</si>
  <si>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</si>
  <si>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</si>
  <si>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</si>
  <si>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</si>
  <si>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</si>
  <si>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</si>
  <si>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</si>
  <si>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</si>
  <si>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</si>
  <si>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</si>
  <si>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</si>
  <si>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</si>
  <si>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</si>
  <si>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</si>
  <si>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</si>
  <si>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</si>
  <si>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</si>
  <si>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</si>
  <si>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</si>
  <si>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</si>
  <si>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</si>
  <si>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</si>
  <si>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</si>
  <si>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</si>
  <si>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</si>
  <si>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</si>
  <si>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</si>
  <si>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</si>
  <si>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</si>
  <si>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</si>
  <si>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</si>
  <si>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</si>
  <si>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</si>
  <si>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</si>
  <si>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</si>
  <si>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</si>
  <si>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</si>
  <si>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</si>
  <si>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</si>
  <si>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</si>
  <si>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</si>
  <si>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</si>
  <si>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</si>
  <si>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</si>
  <si>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</si>
  <si>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</si>
  <si>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</si>
  <si>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</si>
  <si>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</si>
  <si>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</si>
  <si>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</si>
  <si>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</si>
  <si>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</si>
  <si>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</si>
  <si>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</si>
  <si>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</si>
  <si>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</si>
  <si>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</si>
  <si>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</si>
  <si>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</si>
  <si>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</si>
  <si>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</si>
  <si>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</si>
  <si>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</si>
  <si>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</si>
  <si>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29.03.2019</t>
  </si>
  <si>
    <r>
      <t xml:space="preserve">станом на 29.03.2019р.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</si>
  <si>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</si>
  <si>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</si>
  <si>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29.03.2019р.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</si>
</sst>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6729274"/>
        <c:axId val="63692555"/>
      </c:lineChart>
      <c:catAx>
        <c:axId val="667292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92555"/>
        <c:crosses val="autoZero"/>
        <c:auto val="0"/>
        <c:lblOffset val="100"/>
        <c:tickLblSkip val="1"/>
        <c:noMultiLvlLbl val="0"/>
      </c:catAx>
      <c:valAx>
        <c:axId val="636925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2927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6362084"/>
        <c:axId val="58823301"/>
      </c:lineChart>
      <c:catAx>
        <c:axId val="363620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23301"/>
        <c:crosses val="autoZero"/>
        <c:auto val="0"/>
        <c:lblOffset val="100"/>
        <c:tickLblSkip val="1"/>
        <c:noMultiLvlLbl val="0"/>
      </c:catAx>
      <c:valAx>
        <c:axId val="5882330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6208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9647662"/>
        <c:axId val="67066911"/>
      </c:lineChart>
      <c:catAx>
        <c:axId val="596476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66911"/>
        <c:crosses val="autoZero"/>
        <c:auto val="0"/>
        <c:lblOffset val="100"/>
        <c:tickLblSkip val="1"/>
        <c:noMultiLvlLbl val="0"/>
      </c:catAx>
      <c:valAx>
        <c:axId val="6706691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476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731288"/>
        <c:axId val="63710681"/>
      </c:bar3DChart>
      <c:catAx>
        <c:axId val="6673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10681"/>
        <c:crosses val="autoZero"/>
        <c:auto val="1"/>
        <c:lblOffset val="100"/>
        <c:tickLblSkip val="1"/>
        <c:noMultiLvlLbl val="0"/>
      </c:catAx>
      <c:valAx>
        <c:axId val="63710681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31288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6525218"/>
        <c:axId val="60291507"/>
      </c:bar3DChart>
      <c:catAx>
        <c:axId val="3652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291507"/>
        <c:crosses val="autoZero"/>
        <c:auto val="1"/>
        <c:lblOffset val="100"/>
        <c:tickLblSkip val="1"/>
        <c:noMultiLvlLbl val="0"/>
      </c:catAx>
      <c:valAx>
        <c:axId val="60291507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25218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418 754,4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- 32 961,3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- 32 501,2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5715223.25</v>
          </cell>
          <cell r="K6">
            <v>50109933.43999999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5715.22325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50109.93343999999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85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83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6241.4642105263165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6241.5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6241.5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6241.5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6241.5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6241.5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6241.5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6241.5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6241.5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6241.5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6241.5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6241.5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6241.5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6241.5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6241.5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6241.5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6241.5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6241.5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6241.5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6241.5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84086.6</v>
      </c>
      <c r="C24" s="85">
        <f t="shared" si="4"/>
        <v>4092.9</v>
      </c>
      <c r="D24" s="107">
        <f t="shared" si="4"/>
        <v>4092.9</v>
      </c>
      <c r="E24" s="107">
        <f t="shared" si="4"/>
        <v>0</v>
      </c>
      <c r="F24" s="85">
        <f t="shared" si="4"/>
        <v>648.75</v>
      </c>
      <c r="G24" s="85">
        <f t="shared" si="4"/>
        <v>14056.730000000001</v>
      </c>
      <c r="H24" s="85">
        <f t="shared" si="4"/>
        <v>10999.450000000003</v>
      </c>
      <c r="I24" s="85">
        <f t="shared" si="4"/>
        <v>1408.9500000000003</v>
      </c>
      <c r="J24" s="85">
        <f t="shared" si="4"/>
        <v>390.54999999999995</v>
      </c>
      <c r="K24" s="85">
        <f t="shared" si="4"/>
        <v>735.2</v>
      </c>
      <c r="L24" s="85">
        <f t="shared" si="4"/>
        <v>1257.4</v>
      </c>
      <c r="M24" s="84">
        <f t="shared" si="4"/>
        <v>911.2900000000003</v>
      </c>
      <c r="N24" s="84">
        <f t="shared" si="4"/>
        <v>118587.82</v>
      </c>
      <c r="O24" s="84">
        <f t="shared" si="4"/>
        <v>151550</v>
      </c>
      <c r="P24" s="86">
        <f>N24/O24</f>
        <v>0.7824996370834708</v>
      </c>
      <c r="Q24" s="2"/>
      <c r="R24" s="75">
        <f>SUM(R4:R23)</f>
        <v>30.03</v>
      </c>
      <c r="S24" s="75">
        <f>SUM(S4:S23)</f>
        <v>0</v>
      </c>
      <c r="T24" s="75">
        <f>SUM(T4:T23)</f>
        <v>68.98000000000002</v>
      </c>
      <c r="U24" s="126">
        <f>SUM(U4:U23)</f>
        <v>1</v>
      </c>
      <c r="V24" s="127"/>
      <c r="W24" s="75">
        <f>R24+S24+U24+T24+V24</f>
        <v>100.01000000000002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43553</v>
      </c>
      <c r="S29" s="129">
        <v>5715.22325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43553</v>
      </c>
      <c r="S39" s="118">
        <v>50109.93343999999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25">
      <selection activeCell="C29" sqref="C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87</v>
      </c>
      <c r="P27" s="159"/>
    </row>
    <row r="28" spans="1:16" ht="30.75" customHeight="1">
      <c r="A28" s="149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березень!S39</f>
        <v>50109.93343999999</v>
      </c>
      <c r="B29" s="45">
        <v>1070</v>
      </c>
      <c r="C29" s="45">
        <v>119.24</v>
      </c>
      <c r="D29" s="45">
        <v>0</v>
      </c>
      <c r="E29" s="45">
        <v>0.05</v>
      </c>
      <c r="F29" s="45">
        <v>2330</v>
      </c>
      <c r="G29" s="45">
        <v>1783.8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1906.09</v>
      </c>
      <c r="N29" s="47">
        <f>M29-L29</f>
        <v>-1499.91</v>
      </c>
      <c r="O29" s="160">
        <f>березень!S29</f>
        <v>5715.22325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258342.3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39699.34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86057.04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8077.1900000000005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14091.4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8535.090000000042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418754.4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119.24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1783.8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2019-03-29T10:38:13Z</dcterms:modified>
  <cp:category/>
  <cp:version/>
  <cp:contentType/>
  <cp:contentStatus/>
</cp:coreProperties>
</file>